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\Desktop\"/>
    </mc:Choice>
  </mc:AlternateContent>
  <bookViews>
    <workbookView xWindow="0" yWindow="0" windowWidth="23040" windowHeight="9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I7" i="1" l="1"/>
  <c r="I11" i="1"/>
  <c r="I12" i="1"/>
  <c r="I15" i="1"/>
  <c r="I17" i="1"/>
  <c r="I18" i="1"/>
  <c r="I19" i="1"/>
  <c r="I20" i="1"/>
  <c r="F7" i="1"/>
  <c r="F8" i="1"/>
  <c r="I8" i="1" s="1"/>
  <c r="F10" i="1"/>
  <c r="I10" i="1" s="1"/>
  <c r="F9" i="1"/>
  <c r="I9" i="1" s="1"/>
  <c r="F11" i="1"/>
  <c r="F12" i="1"/>
  <c r="F13" i="1"/>
  <c r="I13" i="1" s="1"/>
  <c r="F14" i="1"/>
  <c r="I14" i="1" s="1"/>
  <c r="F15" i="1"/>
  <c r="F16" i="1"/>
  <c r="I16" i="1" s="1"/>
  <c r="F17" i="1"/>
  <c r="F18" i="1"/>
  <c r="F19" i="1"/>
  <c r="F20" i="1"/>
  <c r="F21" i="1"/>
  <c r="I21" i="1" s="1"/>
  <c r="F22" i="1"/>
  <c r="I22" i="1" s="1"/>
  <c r="F6" i="1"/>
  <c r="I6" i="1" s="1"/>
  <c r="H7" i="1"/>
  <c r="H8" i="1"/>
  <c r="H10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 l="1"/>
  <c r="I23" i="1"/>
</calcChain>
</file>

<file path=xl/sharedStrings.xml><?xml version="1.0" encoding="utf-8"?>
<sst xmlns="http://schemas.openxmlformats.org/spreadsheetml/2006/main" count="67" uniqueCount="34">
  <si>
    <t>バン（GRJ76K）</t>
    <phoneticPr fontId="1"/>
  </si>
  <si>
    <t>ピックアップ（GRJ79K）</t>
    <phoneticPr fontId="1"/>
  </si>
  <si>
    <t>消費税込</t>
    <rPh sb="0" eb="3">
      <t>ショウヒゼイ</t>
    </rPh>
    <rPh sb="3" eb="4">
      <t>コミ</t>
    </rPh>
    <phoneticPr fontId="1"/>
  </si>
  <si>
    <t>寒冷地仕様</t>
    <rPh sb="0" eb="3">
      <t>カンレイチ</t>
    </rPh>
    <rPh sb="3" eb="5">
      <t>シヨウ</t>
    </rPh>
    <phoneticPr fontId="1"/>
  </si>
  <si>
    <t>電動ウインチ</t>
    <rPh sb="0" eb="2">
      <t>デンドウ</t>
    </rPh>
    <phoneticPr fontId="1"/>
  </si>
  <si>
    <t>盗難防止機能付ナンバーフレーム</t>
    <rPh sb="0" eb="2">
      <t>トウナン</t>
    </rPh>
    <rPh sb="2" eb="4">
      <t>ボウシ</t>
    </rPh>
    <rPh sb="4" eb="6">
      <t>キノウ</t>
    </rPh>
    <rPh sb="6" eb="7">
      <t>ツ</t>
    </rPh>
    <phoneticPr fontId="1"/>
  </si>
  <si>
    <t>フロアマットラグジュアリータイプ</t>
    <phoneticPr fontId="1"/>
  </si>
  <si>
    <t>フロントグリル(TOYOTA文字）</t>
    <rPh sb="14" eb="16">
      <t>モジ</t>
    </rPh>
    <phoneticPr fontId="1"/>
  </si>
  <si>
    <t>スペアタイヤカバー</t>
    <phoneticPr fontId="1"/>
  </si>
  <si>
    <t>LEDライト＆ガーニッシュキット</t>
    <phoneticPr fontId="1"/>
  </si>
  <si>
    <t>フロントフォグランプキット</t>
    <phoneticPr fontId="1"/>
  </si>
  <si>
    <t>スキッドプレート</t>
    <phoneticPr fontId="1"/>
  </si>
  <si>
    <t>サイドバイザー</t>
    <phoneticPr fontId="1"/>
  </si>
  <si>
    <t>オートアラーム（ベースキット）</t>
    <phoneticPr fontId="1"/>
  </si>
  <si>
    <t>選択</t>
    <rPh sb="0" eb="2">
      <t>センタク</t>
    </rPh>
    <phoneticPr fontId="1"/>
  </si>
  <si>
    <t>○</t>
  </si>
  <si>
    <t>○</t>
    <phoneticPr fontId="1"/>
  </si>
  <si>
    <t>見積額</t>
    <rPh sb="0" eb="2">
      <t>ミツ</t>
    </rPh>
    <rPh sb="2" eb="3">
      <t>ガク</t>
    </rPh>
    <phoneticPr fontId="1"/>
  </si>
  <si>
    <t>カタログ価格</t>
    <rPh sb="4" eb="6">
      <t>カカク</t>
    </rPh>
    <phoneticPr fontId="1"/>
  </si>
  <si>
    <t>―</t>
  </si>
  <si>
    <t>―</t>
    <phoneticPr fontId="1"/>
  </si>
  <si>
    <t>合計</t>
    <rPh sb="0" eb="2">
      <t>ゴウケイ</t>
    </rPh>
    <phoneticPr fontId="1"/>
  </si>
  <si>
    <t>―</t>
    <phoneticPr fontId="1"/>
  </si>
  <si>
    <t>選択項目</t>
    <rPh sb="0" eb="2">
      <t>センタク</t>
    </rPh>
    <rPh sb="2" eb="4">
      <t>コウモク</t>
    </rPh>
    <phoneticPr fontId="1"/>
  </si>
  <si>
    <t>・消費税以外の税金等の諸費用含まず。</t>
    <rPh sb="1" eb="3">
      <t>ショウヒ</t>
    </rPh>
    <rPh sb="3" eb="4">
      <t>ゼイ</t>
    </rPh>
    <rPh sb="4" eb="6">
      <t>イガイ</t>
    </rPh>
    <rPh sb="7" eb="9">
      <t>ゼイキン</t>
    </rPh>
    <rPh sb="9" eb="10">
      <t>トウ</t>
    </rPh>
    <rPh sb="11" eb="14">
      <t>ショヒヨウ</t>
    </rPh>
    <rPh sb="14" eb="15">
      <t>フク</t>
    </rPh>
    <phoneticPr fontId="1"/>
  </si>
  <si>
    <t>車体</t>
    <rPh sb="0" eb="2">
      <t>シャタイ</t>
    </rPh>
    <phoneticPr fontId="1"/>
  </si>
  <si>
    <t>メーカー
OP</t>
    <phoneticPr fontId="1"/>
  </si>
  <si>
    <t>ディーラー
OP</t>
    <phoneticPr fontId="1"/>
  </si>
  <si>
    <t>共通</t>
    <rPh sb="0" eb="2">
      <t>キョウツウ</t>
    </rPh>
    <phoneticPr fontId="1"/>
  </si>
  <si>
    <t>JAOSアルミホイールセット(4本)</t>
    <rPh sb="16" eb="17">
      <t>ホン</t>
    </rPh>
    <phoneticPr fontId="1"/>
  </si>
  <si>
    <t>デフロック</t>
    <phoneticPr fontId="1"/>
  </si>
  <si>
    <t>↓該当項目を選択</t>
    <rPh sb="1" eb="3">
      <t>ガイトウ</t>
    </rPh>
    <rPh sb="3" eb="5">
      <t>コウモク</t>
    </rPh>
    <rPh sb="6" eb="8">
      <t>センタク</t>
    </rPh>
    <phoneticPr fontId="1"/>
  </si>
  <si>
    <t>・所長自作の参考データです。内容に誤り等があっても責任を負えませんので、購入判断等は自己責任でお願いします。</t>
    <rPh sb="1" eb="3">
      <t>ショチョウ</t>
    </rPh>
    <rPh sb="3" eb="5">
      <t>ジサク</t>
    </rPh>
    <rPh sb="6" eb="8">
      <t>サンコウ</t>
    </rPh>
    <rPh sb="14" eb="16">
      <t>ナイヨウ</t>
    </rPh>
    <rPh sb="17" eb="18">
      <t>アヤマ</t>
    </rPh>
    <rPh sb="19" eb="20">
      <t>トウ</t>
    </rPh>
    <rPh sb="25" eb="27">
      <t>セキニン</t>
    </rPh>
    <rPh sb="28" eb="29">
      <t>オ</t>
    </rPh>
    <rPh sb="36" eb="38">
      <t>コウニュウ</t>
    </rPh>
    <rPh sb="38" eb="40">
      <t>ハンダン</t>
    </rPh>
    <rPh sb="40" eb="41">
      <t>トウ</t>
    </rPh>
    <rPh sb="42" eb="44">
      <t>ジコ</t>
    </rPh>
    <rPh sb="44" eb="46">
      <t>セキニン</t>
    </rPh>
    <rPh sb="48" eb="49">
      <t>ネガ</t>
    </rPh>
    <phoneticPr fontId="1"/>
  </si>
  <si>
    <t>■再販ランクル70新車時価格シミュレーター　byランクル70研究所</t>
    <rPh sb="1" eb="3">
      <t>サイハン</t>
    </rPh>
    <rPh sb="9" eb="11">
      <t>シンシャ</t>
    </rPh>
    <rPh sb="11" eb="12">
      <t>ジ</t>
    </rPh>
    <rPh sb="12" eb="14">
      <t>カカク</t>
    </rPh>
    <rPh sb="30" eb="33">
      <t>ケンキュウジョ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</si>
</sst>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消&quot;&quot;費&quot;&quot;税&quot;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0" xfId="1" applyFont="1" applyBorder="1" applyProtection="1">
      <alignment vertical="center"/>
      <protection hidden="1"/>
    </xf>
    <xf numFmtId="38" fontId="3" fillId="0" borderId="3" xfId="1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38" fontId="3" fillId="0" borderId="13" xfId="1" applyFont="1" applyBorder="1" applyProtection="1">
      <alignment vertical="center"/>
      <protection hidden="1"/>
    </xf>
    <xf numFmtId="38" fontId="3" fillId="0" borderId="9" xfId="1" applyFont="1" applyBorder="1" applyProtection="1">
      <alignment vertical="center"/>
      <protection hidden="1"/>
    </xf>
    <xf numFmtId="38" fontId="3" fillId="0" borderId="3" xfId="0" applyNumberFormat="1" applyFont="1" applyBorder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9" fontId="3" fillId="2" borderId="6" xfId="2" applyFont="1" applyFill="1" applyBorder="1" applyAlignment="1">
      <alignment horizontal="center" vertical="center"/>
    </xf>
    <xf numFmtId="176" fontId="3" fillId="2" borderId="6" xfId="2" applyNumberFormat="1" applyFont="1" applyFill="1" applyBorder="1" applyAlignment="1">
      <alignment horizontal="center" vertical="center"/>
    </xf>
    <xf numFmtId="176" fontId="3" fillId="2" borderId="6" xfId="2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>
      <alignment vertical="center"/>
    </xf>
    <xf numFmtId="38" fontId="5" fillId="4" borderId="0" xfId="1" applyFont="1" applyFill="1">
      <alignment vertical="center"/>
    </xf>
    <xf numFmtId="0" fontId="3" fillId="5" borderId="0" xfId="0" applyFont="1" applyFill="1">
      <alignment vertical="center"/>
    </xf>
    <xf numFmtId="38" fontId="3" fillId="5" borderId="0" xfId="1" applyFont="1" applyFill="1">
      <alignment vertical="center"/>
    </xf>
    <xf numFmtId="0" fontId="4" fillId="5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19" sqref="G19"/>
    </sheetView>
  </sheetViews>
  <sheetFormatPr defaultColWidth="9" defaultRowHeight="15" x14ac:dyDescent="0.2"/>
  <cols>
    <col min="1" max="1" width="8.44140625" style="1" bestFit="1" customWidth="1"/>
    <col min="2" max="2" width="26.88671875" style="1" customWidth="1"/>
    <col min="3" max="3" width="5.44140625" style="1" bestFit="1" customWidth="1"/>
    <col min="4" max="4" width="11" style="2" customWidth="1"/>
    <col min="5" max="5" width="10.88671875" style="2" hidden="1" customWidth="1"/>
    <col min="6" max="6" width="0.109375" style="2" hidden="1" customWidth="1"/>
    <col min="7" max="7" width="5.44140625" style="1" bestFit="1" customWidth="1"/>
    <col min="8" max="8" width="11.5546875" style="1" bestFit="1" customWidth="1"/>
    <col min="9" max="9" width="11.6640625" style="1" bestFit="1" customWidth="1"/>
    <col min="10" max="16384" width="9" style="1"/>
  </cols>
  <sheetData>
    <row r="1" spans="1:10" s="35" customFormat="1" x14ac:dyDescent="0.2">
      <c r="D1" s="36"/>
      <c r="E1" s="36"/>
      <c r="F1" s="36"/>
    </row>
    <row r="2" spans="1:10" x14ac:dyDescent="0.2">
      <c r="A2" s="33" t="s">
        <v>33</v>
      </c>
      <c r="B2" s="33"/>
      <c r="C2" s="33"/>
      <c r="D2" s="34"/>
      <c r="E2" s="34"/>
      <c r="F2" s="34"/>
      <c r="G2" s="33"/>
      <c r="H2" s="33"/>
      <c r="I2" s="33"/>
      <c r="J2" s="35"/>
    </row>
    <row r="3" spans="1:10" x14ac:dyDescent="0.2">
      <c r="A3" s="35"/>
      <c r="B3" s="35"/>
      <c r="C3" s="35"/>
      <c r="D3" s="36"/>
      <c r="E3" s="36"/>
      <c r="F3" s="36"/>
      <c r="G3" s="35" t="s">
        <v>31</v>
      </c>
      <c r="H3" s="35"/>
      <c r="I3" s="35"/>
      <c r="J3" s="35"/>
    </row>
    <row r="4" spans="1:10" x14ac:dyDescent="0.2">
      <c r="A4" s="46"/>
      <c r="B4" s="50" t="s">
        <v>23</v>
      </c>
      <c r="C4" s="51"/>
      <c r="D4" s="46" t="s">
        <v>18</v>
      </c>
      <c r="E4" s="44" t="s">
        <v>2</v>
      </c>
      <c r="F4" s="44"/>
      <c r="G4" s="48" t="s">
        <v>14</v>
      </c>
      <c r="H4" s="45" t="s">
        <v>17</v>
      </c>
      <c r="I4" s="45"/>
      <c r="J4" s="35"/>
    </row>
    <row r="5" spans="1:10" ht="15.6" thickBot="1" x14ac:dyDescent="0.25">
      <c r="A5" s="47"/>
      <c r="B5" s="52"/>
      <c r="C5" s="53"/>
      <c r="D5" s="47"/>
      <c r="E5" s="30">
        <v>0.08</v>
      </c>
      <c r="F5" s="30">
        <v>0.1</v>
      </c>
      <c r="G5" s="49"/>
      <c r="H5" s="31">
        <v>0.08</v>
      </c>
      <c r="I5" s="32">
        <v>0.1</v>
      </c>
      <c r="J5" s="35"/>
    </row>
    <row r="6" spans="1:10" ht="15.6" thickTop="1" x14ac:dyDescent="0.2">
      <c r="A6" s="43" t="s">
        <v>25</v>
      </c>
      <c r="B6" s="6" t="s">
        <v>0</v>
      </c>
      <c r="C6" s="7" t="s">
        <v>22</v>
      </c>
      <c r="D6" s="8">
        <v>3333333</v>
      </c>
      <c r="E6" s="8">
        <v>3600000</v>
      </c>
      <c r="F6" s="8">
        <f>+ROUNDDOWN((D6*(1+$F$5)),0)</f>
        <v>3666666</v>
      </c>
      <c r="G6" s="25" t="s">
        <v>15</v>
      </c>
      <c r="H6" s="19">
        <f>+IF(G6=$G$26,E6,0)</f>
        <v>3600000</v>
      </c>
      <c r="I6" s="19">
        <f t="shared" ref="I6:I22" si="0">+IF(G6=$G$26,F6,0)</f>
        <v>3666666</v>
      </c>
      <c r="J6" s="35"/>
    </row>
    <row r="7" spans="1:10" x14ac:dyDescent="0.2">
      <c r="A7" s="41"/>
      <c r="B7" s="3" t="s">
        <v>1</v>
      </c>
      <c r="C7" s="4" t="s">
        <v>22</v>
      </c>
      <c r="D7" s="5">
        <v>3240741</v>
      </c>
      <c r="E7" s="5">
        <v>3500000</v>
      </c>
      <c r="F7" s="5">
        <f t="shared" ref="F7:F22" si="1">+ROUNDDOWN((D7*(1+$F$5)),0)</f>
        <v>3564815</v>
      </c>
      <c r="G7" s="26" t="s">
        <v>19</v>
      </c>
      <c r="H7" s="20">
        <f t="shared" ref="H6:H22" si="2">+IF(G7=$G$26,E7,0)</f>
        <v>0</v>
      </c>
      <c r="I7" s="20">
        <f t="shared" si="0"/>
        <v>0</v>
      </c>
      <c r="J7" s="35"/>
    </row>
    <row r="8" spans="1:10" x14ac:dyDescent="0.2">
      <c r="A8" s="39" t="s">
        <v>26</v>
      </c>
      <c r="B8" s="9" t="s">
        <v>30</v>
      </c>
      <c r="C8" s="10" t="s">
        <v>28</v>
      </c>
      <c r="D8" s="11">
        <v>50000</v>
      </c>
      <c r="E8" s="11">
        <v>54000</v>
      </c>
      <c r="F8" s="11">
        <f t="shared" si="1"/>
        <v>55000</v>
      </c>
      <c r="G8" s="27" t="s">
        <v>15</v>
      </c>
      <c r="H8" s="21">
        <f t="shared" si="2"/>
        <v>54000</v>
      </c>
      <c r="I8" s="21">
        <f t="shared" si="0"/>
        <v>55000</v>
      </c>
      <c r="J8" s="35"/>
    </row>
    <row r="9" spans="1:10" x14ac:dyDescent="0.2">
      <c r="A9" s="40"/>
      <c r="B9" s="15" t="s">
        <v>4</v>
      </c>
      <c r="C9" s="16" t="s">
        <v>28</v>
      </c>
      <c r="D9" s="17">
        <v>173000</v>
      </c>
      <c r="E9" s="17">
        <v>186840</v>
      </c>
      <c r="F9" s="17">
        <f>+ROUNDDOWN((D9*(1+$F$5)),0)</f>
        <v>190300</v>
      </c>
      <c r="G9" s="28" t="s">
        <v>19</v>
      </c>
      <c r="H9" s="22">
        <f t="shared" si="2"/>
        <v>0</v>
      </c>
      <c r="I9" s="22">
        <f t="shared" si="0"/>
        <v>0</v>
      </c>
      <c r="J9" s="35"/>
    </row>
    <row r="10" spans="1:10" x14ac:dyDescent="0.2">
      <c r="A10" s="41"/>
      <c r="B10" s="3" t="s">
        <v>3</v>
      </c>
      <c r="C10" s="18" t="s">
        <v>28</v>
      </c>
      <c r="D10" s="5">
        <v>4000</v>
      </c>
      <c r="E10" s="5">
        <v>4320</v>
      </c>
      <c r="F10" s="5">
        <f t="shared" si="1"/>
        <v>4400</v>
      </c>
      <c r="G10" s="26" t="s">
        <v>15</v>
      </c>
      <c r="H10" s="20">
        <f t="shared" si="2"/>
        <v>4320</v>
      </c>
      <c r="I10" s="20">
        <f t="shared" si="0"/>
        <v>4400</v>
      </c>
      <c r="J10" s="35"/>
    </row>
    <row r="11" spans="1:10" x14ac:dyDescent="0.2">
      <c r="A11" s="39" t="s">
        <v>27</v>
      </c>
      <c r="B11" s="9" t="s">
        <v>5</v>
      </c>
      <c r="C11" s="10">
        <v>76</v>
      </c>
      <c r="D11" s="11">
        <v>3800</v>
      </c>
      <c r="E11" s="11">
        <v>4104</v>
      </c>
      <c r="F11" s="11">
        <f t="shared" si="1"/>
        <v>4180</v>
      </c>
      <c r="G11" s="27" t="s">
        <v>19</v>
      </c>
      <c r="H11" s="21">
        <f t="shared" si="2"/>
        <v>0</v>
      </c>
      <c r="I11" s="21">
        <f t="shared" si="0"/>
        <v>0</v>
      </c>
      <c r="J11" s="35"/>
    </row>
    <row r="12" spans="1:10" x14ac:dyDescent="0.2">
      <c r="A12" s="40"/>
      <c r="B12" s="15" t="s">
        <v>5</v>
      </c>
      <c r="C12" s="16">
        <v>79</v>
      </c>
      <c r="D12" s="17">
        <v>5200</v>
      </c>
      <c r="E12" s="17">
        <v>5616</v>
      </c>
      <c r="F12" s="17">
        <f t="shared" si="1"/>
        <v>5720</v>
      </c>
      <c r="G12" s="28" t="s">
        <v>19</v>
      </c>
      <c r="H12" s="22">
        <f t="shared" si="2"/>
        <v>0</v>
      </c>
      <c r="I12" s="22">
        <f t="shared" si="0"/>
        <v>0</v>
      </c>
      <c r="J12" s="35"/>
    </row>
    <row r="13" spans="1:10" x14ac:dyDescent="0.2">
      <c r="A13" s="40"/>
      <c r="B13" s="15" t="s">
        <v>6</v>
      </c>
      <c r="C13" s="16" t="s">
        <v>28</v>
      </c>
      <c r="D13" s="17">
        <v>33000</v>
      </c>
      <c r="E13" s="17">
        <v>35640</v>
      </c>
      <c r="F13" s="17">
        <f t="shared" si="1"/>
        <v>36300</v>
      </c>
      <c r="G13" s="28" t="s">
        <v>15</v>
      </c>
      <c r="H13" s="22">
        <f t="shared" si="2"/>
        <v>35640</v>
      </c>
      <c r="I13" s="22">
        <f t="shared" si="0"/>
        <v>36300</v>
      </c>
      <c r="J13" s="35"/>
    </row>
    <row r="14" spans="1:10" x14ac:dyDescent="0.2">
      <c r="A14" s="40"/>
      <c r="B14" s="15" t="s">
        <v>12</v>
      </c>
      <c r="C14" s="16" t="s">
        <v>28</v>
      </c>
      <c r="D14" s="17">
        <v>35000</v>
      </c>
      <c r="E14" s="17">
        <v>37800</v>
      </c>
      <c r="F14" s="17">
        <f t="shared" si="1"/>
        <v>38500</v>
      </c>
      <c r="G14" s="28" t="s">
        <v>15</v>
      </c>
      <c r="H14" s="22">
        <f t="shared" si="2"/>
        <v>37800</v>
      </c>
      <c r="I14" s="22">
        <f t="shared" si="0"/>
        <v>38500</v>
      </c>
      <c r="J14" s="35"/>
    </row>
    <row r="15" spans="1:10" x14ac:dyDescent="0.2">
      <c r="A15" s="40"/>
      <c r="B15" s="15" t="s">
        <v>13</v>
      </c>
      <c r="C15" s="16" t="s">
        <v>28</v>
      </c>
      <c r="D15" s="17">
        <v>30000</v>
      </c>
      <c r="E15" s="17">
        <v>32400</v>
      </c>
      <c r="F15" s="17">
        <f t="shared" si="1"/>
        <v>33000</v>
      </c>
      <c r="G15" s="28" t="s">
        <v>19</v>
      </c>
      <c r="H15" s="22">
        <f t="shared" si="2"/>
        <v>0</v>
      </c>
      <c r="I15" s="22">
        <f t="shared" si="0"/>
        <v>0</v>
      </c>
      <c r="J15" s="35"/>
    </row>
    <row r="16" spans="1:10" x14ac:dyDescent="0.2">
      <c r="A16" s="40"/>
      <c r="B16" s="15" t="s">
        <v>7</v>
      </c>
      <c r="C16" s="16" t="s">
        <v>28</v>
      </c>
      <c r="D16" s="17">
        <v>40000</v>
      </c>
      <c r="E16" s="17">
        <v>43200</v>
      </c>
      <c r="F16" s="17">
        <f t="shared" si="1"/>
        <v>44000</v>
      </c>
      <c r="G16" s="28" t="s">
        <v>15</v>
      </c>
      <c r="H16" s="22">
        <f t="shared" si="2"/>
        <v>43200</v>
      </c>
      <c r="I16" s="22">
        <f t="shared" si="0"/>
        <v>44000</v>
      </c>
      <c r="J16" s="35"/>
    </row>
    <row r="17" spans="1:10" x14ac:dyDescent="0.2">
      <c r="A17" s="40"/>
      <c r="B17" s="15" t="s">
        <v>8</v>
      </c>
      <c r="C17" s="16" t="s">
        <v>28</v>
      </c>
      <c r="D17" s="17">
        <v>15000</v>
      </c>
      <c r="E17" s="17">
        <v>16200</v>
      </c>
      <c r="F17" s="17">
        <f t="shared" si="1"/>
        <v>16500</v>
      </c>
      <c r="G17" s="28" t="s">
        <v>19</v>
      </c>
      <c r="H17" s="22">
        <f t="shared" si="2"/>
        <v>0</v>
      </c>
      <c r="I17" s="22">
        <f t="shared" si="0"/>
        <v>0</v>
      </c>
      <c r="J17" s="35"/>
    </row>
    <row r="18" spans="1:10" x14ac:dyDescent="0.2">
      <c r="A18" s="40"/>
      <c r="B18" s="15" t="s">
        <v>9</v>
      </c>
      <c r="C18" s="16" t="s">
        <v>28</v>
      </c>
      <c r="D18" s="17">
        <v>45000</v>
      </c>
      <c r="E18" s="17">
        <v>48600</v>
      </c>
      <c r="F18" s="17">
        <f t="shared" si="1"/>
        <v>49500</v>
      </c>
      <c r="G18" s="28" t="s">
        <v>19</v>
      </c>
      <c r="H18" s="22">
        <f t="shared" si="2"/>
        <v>0</v>
      </c>
      <c r="I18" s="22">
        <f t="shared" si="0"/>
        <v>0</v>
      </c>
      <c r="J18" s="35"/>
    </row>
    <row r="19" spans="1:10" x14ac:dyDescent="0.2">
      <c r="A19" s="40"/>
      <c r="B19" s="15" t="s">
        <v>10</v>
      </c>
      <c r="C19" s="16" t="s">
        <v>28</v>
      </c>
      <c r="D19" s="17">
        <v>30000</v>
      </c>
      <c r="E19" s="17">
        <v>32400</v>
      </c>
      <c r="F19" s="17">
        <f t="shared" si="1"/>
        <v>33000</v>
      </c>
      <c r="G19" s="28" t="s">
        <v>19</v>
      </c>
      <c r="H19" s="22">
        <f t="shared" si="2"/>
        <v>0</v>
      </c>
      <c r="I19" s="22">
        <f t="shared" si="0"/>
        <v>0</v>
      </c>
      <c r="J19" s="35"/>
    </row>
    <row r="20" spans="1:10" x14ac:dyDescent="0.2">
      <c r="A20" s="40"/>
      <c r="B20" s="15" t="s">
        <v>11</v>
      </c>
      <c r="C20" s="16" t="s">
        <v>28</v>
      </c>
      <c r="D20" s="17">
        <v>40000</v>
      </c>
      <c r="E20" s="17">
        <v>43200</v>
      </c>
      <c r="F20" s="17">
        <f t="shared" si="1"/>
        <v>44000</v>
      </c>
      <c r="G20" s="28" t="s">
        <v>19</v>
      </c>
      <c r="H20" s="22">
        <f t="shared" si="2"/>
        <v>0</v>
      </c>
      <c r="I20" s="22">
        <f t="shared" si="0"/>
        <v>0</v>
      </c>
      <c r="J20" s="35"/>
    </row>
    <row r="21" spans="1:10" x14ac:dyDescent="0.2">
      <c r="A21" s="40"/>
      <c r="B21" s="15" t="s">
        <v>29</v>
      </c>
      <c r="C21" s="16">
        <v>76</v>
      </c>
      <c r="D21" s="17">
        <v>180000</v>
      </c>
      <c r="E21" s="17">
        <v>194400</v>
      </c>
      <c r="F21" s="17">
        <f t="shared" si="1"/>
        <v>198000</v>
      </c>
      <c r="G21" s="28" t="s">
        <v>19</v>
      </c>
      <c r="H21" s="22">
        <f t="shared" si="2"/>
        <v>0</v>
      </c>
      <c r="I21" s="22">
        <f t="shared" si="0"/>
        <v>0</v>
      </c>
      <c r="J21" s="35"/>
    </row>
    <row r="22" spans="1:10" ht="15.6" thickBot="1" x14ac:dyDescent="0.25">
      <c r="A22" s="42"/>
      <c r="B22" s="12" t="s">
        <v>29</v>
      </c>
      <c r="C22" s="13">
        <v>79</v>
      </c>
      <c r="D22" s="14">
        <v>172000</v>
      </c>
      <c r="E22" s="14">
        <v>185760</v>
      </c>
      <c r="F22" s="14">
        <f t="shared" si="1"/>
        <v>189200</v>
      </c>
      <c r="G22" s="29" t="s">
        <v>15</v>
      </c>
      <c r="H22" s="23">
        <f t="shared" si="2"/>
        <v>185760</v>
      </c>
      <c r="I22" s="23">
        <f t="shared" si="0"/>
        <v>189200</v>
      </c>
      <c r="J22" s="35"/>
    </row>
    <row r="23" spans="1:10" ht="15.6" thickTop="1" x14ac:dyDescent="0.2">
      <c r="A23" s="4"/>
      <c r="B23" s="4" t="s">
        <v>21</v>
      </c>
      <c r="C23" s="4" t="s">
        <v>20</v>
      </c>
      <c r="D23" s="4" t="s">
        <v>20</v>
      </c>
      <c r="E23" s="4" t="s">
        <v>20</v>
      </c>
      <c r="F23" s="4" t="s">
        <v>20</v>
      </c>
      <c r="G23" s="4" t="s">
        <v>19</v>
      </c>
      <c r="H23" s="24">
        <f>SUM(H6:H22)</f>
        <v>3960720</v>
      </c>
      <c r="I23" s="24">
        <f>SUM(I6:I22)</f>
        <v>4034066</v>
      </c>
      <c r="J23" s="35"/>
    </row>
    <row r="24" spans="1:10" x14ac:dyDescent="0.2">
      <c r="A24" s="37" t="s">
        <v>24</v>
      </c>
      <c r="B24" s="35"/>
      <c r="C24" s="35"/>
      <c r="D24" s="36"/>
      <c r="E24" s="36"/>
      <c r="F24" s="36"/>
      <c r="G24" s="35"/>
      <c r="H24" s="35"/>
      <c r="I24" s="35"/>
      <c r="J24" s="35"/>
    </row>
    <row r="25" spans="1:10" x14ac:dyDescent="0.2">
      <c r="A25" s="37" t="s">
        <v>32</v>
      </c>
      <c r="B25" s="35"/>
      <c r="C25" s="35"/>
      <c r="D25" s="36"/>
      <c r="E25" s="36"/>
      <c r="F25" s="36"/>
      <c r="G25" s="35"/>
      <c r="H25" s="35"/>
      <c r="I25" s="35"/>
      <c r="J25" s="35"/>
    </row>
    <row r="26" spans="1:10" ht="15" hidden="1" customHeight="1" x14ac:dyDescent="0.2">
      <c r="A26" s="35"/>
      <c r="B26" s="35"/>
      <c r="C26" s="35"/>
      <c r="D26" s="36"/>
      <c r="E26" s="36"/>
      <c r="F26" s="36"/>
      <c r="G26" s="38" t="s">
        <v>16</v>
      </c>
      <c r="H26" s="35"/>
      <c r="I26" s="35"/>
      <c r="J26" s="35"/>
    </row>
    <row r="27" spans="1:10" ht="15" hidden="1" customHeight="1" x14ac:dyDescent="0.2">
      <c r="A27" s="35"/>
      <c r="B27" s="35"/>
      <c r="C27" s="35"/>
      <c r="D27" s="36"/>
      <c r="E27" s="36"/>
      <c r="F27" s="36"/>
      <c r="G27" s="38" t="s">
        <v>22</v>
      </c>
      <c r="H27" s="35"/>
      <c r="I27" s="35"/>
      <c r="J27" s="35"/>
    </row>
    <row r="28" spans="1:10" x14ac:dyDescent="0.2">
      <c r="A28" s="35"/>
      <c r="B28" s="35"/>
      <c r="C28" s="35"/>
      <c r="D28" s="36"/>
      <c r="E28" s="36"/>
      <c r="F28" s="36"/>
      <c r="G28" s="35"/>
      <c r="H28" s="35"/>
      <c r="I28" s="35"/>
      <c r="J28" s="35"/>
    </row>
  </sheetData>
  <sheetProtection algorithmName="SHA-512" hashValue="aIpJgS3QPF3w8N2AJ/TZIva2tYZ31WQnq7C4qOn1OBX12D26J0N/wEqT6UJ0enoToK9m6SYbuR5Ca5AdCUveMA==" saltValue="VHokpVH6vctwZYgWJ1Jcvg==" spinCount="100000" sheet="1" objects="1" scenarios="1" selectLockedCells="1"/>
  <mergeCells count="9">
    <mergeCell ref="A8:A10"/>
    <mergeCell ref="A11:A22"/>
    <mergeCell ref="A6:A7"/>
    <mergeCell ref="E4:F4"/>
    <mergeCell ref="H4:I4"/>
    <mergeCell ref="D4:D5"/>
    <mergeCell ref="G4:G5"/>
    <mergeCell ref="B4:C5"/>
    <mergeCell ref="A4:A5"/>
  </mergeCells>
  <phoneticPr fontId="1"/>
  <dataValidations count="1">
    <dataValidation type="list" allowBlank="1" showInputMessage="1" showErrorMessage="1" sqref="G6:G23">
      <formula1>$G$26:$G$27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&amp;R【機密性２】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独立行政法人都市再生機構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UR-NET</dc:creator>
  <cp:lastModifiedBy>shin</cp:lastModifiedBy>
  <cp:lastPrinted>2017-12-18T04:09:15Z</cp:lastPrinted>
  <dcterms:created xsi:type="dcterms:W3CDTF">2017-12-05T01:26:49Z</dcterms:created>
  <dcterms:modified xsi:type="dcterms:W3CDTF">2019-06-21T23:08:47Z</dcterms:modified>
</cp:coreProperties>
</file>